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\Dropbox\bt-shared (1)\FRM\FRM 2017\XLS\T2\Samples\"/>
    </mc:Choice>
  </mc:AlternateContent>
  <bookViews>
    <workbookView xWindow="360" yWindow="432" windowWidth="15072" windowHeight="11028"/>
  </bookViews>
  <sheets>
    <sheet name="TOC" sheetId="27" r:id="rId1"/>
    <sheet name="pdf_CDF" sheetId="25" r:id="rId2"/>
    <sheet name="Ex 2.3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INDEX_SHEET___ASAP_Utilities">TOC!$A$1</definedName>
    <definedName name="_n">'[1]student''s t'!$E$13:$Q$13</definedName>
    <definedName name="as_b1">'[2]M. normal CDF'!$D$5</definedName>
    <definedName name="as_b2">'[2]M. normal CDF'!$D$6</definedName>
    <definedName name="as_b3">'[2]M. normal CDF'!$D$7</definedName>
    <definedName name="as_b4">'[2]M. normal CDF'!$D$8</definedName>
    <definedName name="as_b5">'[2]M. normal CDF'!$D$9</definedName>
    <definedName name="as_c">'[2]M. normal CDF'!$D$11</definedName>
    <definedName name="as_p">'[2]M. normal CDF'!$D$10</definedName>
    <definedName name="Bernoulli_p">'[2]M. uniform &gt; Bernouilli'!$E$3</definedName>
    <definedName name="chi_test">'[3]2a.3 SampleDists (chi^2)'!$E$9</definedName>
    <definedName name="df">'[3]2a.3 SampleDists (chi^2)'!$E$7</definedName>
    <definedName name="df_">'[3]2a.3. SampleDists (t)'!$E$14:$R$14</definedName>
    <definedName name="down">'[2]309.2'!$B$5</definedName>
    <definedName name="GEV_scale">[4]EVT!$I$10</definedName>
    <definedName name="GEV_tail">[4]EVT!$I$12</definedName>
    <definedName name="GPD_scale">[5]GPD!$D$2</definedName>
    <definedName name="GPD_tail">[5]GPD!$D$3</definedName>
    <definedName name="mu">'[6]2c.2 MCS (GBM)'!$E$4</definedName>
    <definedName name="mu_">[7]MCS_GBM!$E$4</definedName>
    <definedName name="mu_X">[8]coskew_cokurt_version1!$F$8</definedName>
    <definedName name="mu_Y">[8]coskew_cokurt_version1!$G$8</definedName>
    <definedName name="n_">'[3]2a.3. SampleDists (t)'!$E$13:$Q$13</definedName>
    <definedName name="nci_a1">'[2]M. normal cdf inverse'!$D$5</definedName>
    <definedName name="nci_a2">'[2]M. normal cdf inverse'!$D$6</definedName>
    <definedName name="nci_a3">'[2]M. normal cdf inverse'!$D$7</definedName>
    <definedName name="nci_a4">'[2]M. normal cdf inverse'!$D$8</definedName>
    <definedName name="nci_a5">'[2]M. normal cdf inverse'!$D$9</definedName>
    <definedName name="nci_a6">'[2]M. normal cdf inverse'!$D$10</definedName>
    <definedName name="nci_b1">'[2]M. normal cdf inverse'!$D$11</definedName>
    <definedName name="nci_b2">'[2]M. normal cdf inverse'!$D$12</definedName>
    <definedName name="nci_b3">'[2]M. normal cdf inverse'!$D$13</definedName>
    <definedName name="nci_b4">'[2]M. normal cdf inverse'!$D$14</definedName>
    <definedName name="nci_b5">'[2]M. normal cdf inverse'!$D$15</definedName>
    <definedName name="nci_c1">'[2]M. normal cdf inverse'!$D$16</definedName>
    <definedName name="nci_c2">'[2]M. normal cdf inverse'!$D$17</definedName>
    <definedName name="nci_c3">'[2]M. normal cdf inverse'!$D$18</definedName>
    <definedName name="nci_c4">'[2]M. normal cdf inverse'!$D$19</definedName>
    <definedName name="nci_c5">'[2]M. normal cdf inverse'!$D$20</definedName>
    <definedName name="nci_c6">'[2]M. normal cdf inverse'!$D$21</definedName>
    <definedName name="nci_d1">'[2]M. normal cdf inverse'!$D$22</definedName>
    <definedName name="nci_d2">'[2]M. normal cdf inverse'!$D$23</definedName>
    <definedName name="nci_d3">'[2]M. normal cdf inverse'!$D$24</definedName>
    <definedName name="nci_d4">'[2]M. normal cdf inverse'!$D$25</definedName>
    <definedName name="nci_pHigh">'[2]M. normal cdf inverse'!$D$27</definedName>
    <definedName name="nci_pLow">'[2]M. normal cdf inverse'!$D$26</definedName>
    <definedName name="P_0">'[9]M. ArithmeticAsia'!$C$8</definedName>
    <definedName name="Price0">[10]lognormal!$D$2</definedName>
    <definedName name="Prob">[8]coskew_cokurt_version1!$E$4:$E$6</definedName>
    <definedName name="return">[10]lognormal!$D$3</definedName>
    <definedName name="rho">'[11]Jorion 12.4.1._correlated_norma'!$D$3</definedName>
    <definedName name="rho_">'[6]2c.3 correlated_normals'!$D$3</definedName>
    <definedName name="riskFreeRate">'[9]M. ArithmeticAsia'!$C$5</definedName>
    <definedName name="sigma">'[9]M. ArithmeticAsia'!$C$6</definedName>
    <definedName name="stepSize">'[9]M. ArithmeticAsia'!$F$9</definedName>
    <definedName name="strike">'[9]M. ArithmeticAsia'!$C$4</definedName>
    <definedName name="T">[10]lognormal!$D$5</definedName>
    <definedName name="time">'[6]2c.2 MCS (GBM)'!$E$7</definedName>
    <definedName name="time_">[7]MCS_GBM!$E$7</definedName>
    <definedName name="timeToExpiry">'[9]M. ArithmeticAsia'!$C$7</definedName>
    <definedName name="up">'[2]309.2'!$B$4</definedName>
    <definedName name="var_sample">'[3]2a.3 SampleDists (chi^2)'!$E$5</definedName>
    <definedName name="vol">[10]lognormal!$D$4</definedName>
    <definedName name="volatility">'[6]2c.2 MCS (GBM)'!$E$5</definedName>
    <definedName name="volatility_">[7]MCS_GBM!$E$5</definedName>
  </definedNames>
  <calcPr calcId="171027"/>
</workbook>
</file>

<file path=xl/calcChain.xml><?xml version="1.0" encoding="utf-8"?>
<calcChain xmlns="http://schemas.openxmlformats.org/spreadsheetml/2006/main">
  <c r="G50" i="23" l="1"/>
  <c r="F50" i="23"/>
  <c r="E50" i="23"/>
  <c r="C53" i="23" s="1"/>
  <c r="G49" i="23"/>
  <c r="C52" i="23" s="1"/>
  <c r="G48" i="23"/>
  <c r="G47" i="23"/>
  <c r="C37" i="23"/>
  <c r="G33" i="23"/>
  <c r="F33" i="23"/>
  <c r="C38" i="23" s="1"/>
  <c r="E33" i="23"/>
  <c r="C36" i="23" s="1"/>
  <c r="G32" i="23"/>
  <c r="G31" i="23"/>
  <c r="G30" i="23"/>
  <c r="C35" i="23" s="1"/>
  <c r="G13" i="23" l="1"/>
  <c r="F13" i="23"/>
  <c r="E13" i="23"/>
  <c r="G12" i="23"/>
  <c r="G11" i="23"/>
  <c r="G10" i="23"/>
  <c r="E19" i="23" l="1"/>
  <c r="E18" i="23"/>
  <c r="F21" i="23"/>
  <c r="F18" i="23"/>
  <c r="E20" i="23"/>
  <c r="E21" i="23"/>
  <c r="F19" i="23"/>
  <c r="F20" i="23"/>
</calcChain>
</file>

<file path=xl/sharedStrings.xml><?xml version="1.0" encoding="utf-8"?>
<sst xmlns="http://schemas.openxmlformats.org/spreadsheetml/2006/main" count="80" uniqueCount="63">
  <si>
    <t>P[Bonds = i]</t>
  </si>
  <si>
    <t>Upgrade</t>
  </si>
  <si>
    <t>No Change</t>
  </si>
  <si>
    <t>Downgrade</t>
  </si>
  <si>
    <t>Bonds (B)</t>
  </si>
  <si>
    <t>Stock (S)</t>
  </si>
  <si>
    <t>Exhibit 2.3</t>
  </si>
  <si>
    <t>Probability distributions</t>
  </si>
  <si>
    <t>Out-</t>
  </si>
  <si>
    <t>Under-</t>
  </si>
  <si>
    <r>
      <t xml:space="preserve">P[B </t>
    </r>
    <r>
      <rPr>
        <b/>
        <sz val="11"/>
        <color theme="1"/>
        <rFont val="Calibri"/>
        <family val="2"/>
      </rPr>
      <t>↑</t>
    </r>
    <r>
      <rPr>
        <b/>
        <sz val="11"/>
        <color theme="1"/>
        <rFont val="Calibri"/>
        <family val="2"/>
        <scheme val="minor"/>
      </rPr>
      <t xml:space="preserve"> | S = OutP]</t>
    </r>
  </si>
  <si>
    <t>P[B ↓ | S = OutP]</t>
  </si>
  <si>
    <t>P[B ↑ | S = UnderP]</t>
  </si>
  <si>
    <t>P[B No Δ | S = UnderP]</t>
  </si>
  <si>
    <t>P[B ↓ | S = UnderP]</t>
  </si>
  <si>
    <t>sum to 100%. Exterior cells are unconditional probabilities</t>
  </si>
  <si>
    <t>perform (O)</t>
  </si>
  <si>
    <t>perform (U)</t>
  </si>
  <si>
    <t>S = O</t>
  </si>
  <si>
    <t>S = U</t>
  </si>
  <si>
    <t>Uncond'l P[Stock = i]</t>
  </si>
  <si>
    <t xml:space="preserve">Uncond'l </t>
  </si>
  <si>
    <r>
      <t xml:space="preserve">Probability Matrix: Interior cells are </t>
    </r>
    <r>
      <rPr>
        <b/>
        <sz val="11"/>
        <color theme="5" tint="-0.249977111117893"/>
        <rFont val="Calibri"/>
        <family val="2"/>
        <scheme val="minor"/>
      </rPr>
      <t>JOINT</t>
    </r>
    <r>
      <rPr>
        <b/>
        <sz val="11"/>
        <color theme="1"/>
        <rFont val="Calibri"/>
        <family val="2"/>
        <scheme val="minor"/>
      </rPr>
      <t xml:space="preserve"> probabilities and</t>
    </r>
  </si>
  <si>
    <r>
      <t xml:space="preserve"> P[ B</t>
    </r>
    <r>
      <rPr>
        <b/>
        <sz val="11"/>
        <color theme="1"/>
        <rFont val="Calibri"/>
        <family val="2"/>
      </rPr>
      <t>↑</t>
    </r>
    <r>
      <rPr>
        <b/>
        <sz val="11"/>
        <color theme="1"/>
        <rFont val="Calibri"/>
        <family val="2"/>
        <scheme val="minor"/>
      </rPr>
      <t xml:space="preserve"> ] </t>
    </r>
  </si>
  <si>
    <t>P[ B↓ ]</t>
  </si>
  <si>
    <t>P[B ↔ | S = OutP]</t>
  </si>
  <si>
    <t>P[B ↔ ]</t>
  </si>
  <si>
    <t>Joint Probabilities</t>
  </si>
  <si>
    <t>Unconditional Probabilities</t>
  </si>
  <si>
    <t>(are inside the probability matrix)</t>
  </si>
  <si>
    <t>(are outside the probability matrix)</t>
  </si>
  <si>
    <t>NOT a probability matrix, but can easily be translated</t>
  </si>
  <si>
    <t>My view is that this contains three exhibits</t>
  </si>
  <si>
    <t>Exhibit 1</t>
  </si>
  <si>
    <t>Exhibit 2</t>
  </si>
  <si>
    <t>Exhibit 3</t>
  </si>
  <si>
    <t>(prob</t>
  </si>
  <si>
    <t>matrix</t>
  </si>
  <si>
    <t xml:space="preserve">&amp; </t>
  </si>
  <si>
    <t>cond'l</t>
  </si>
  <si>
    <t>probs)</t>
  </si>
  <si>
    <t>(joint</t>
  </si>
  <si>
    <t>prob</t>
  </si>
  <si>
    <t>highlit)</t>
  </si>
  <si>
    <t>(uncond'l</t>
  </si>
  <si>
    <r>
      <t xml:space="preserve">Sometimes </t>
    </r>
    <r>
      <rPr>
        <b/>
        <sz val="11"/>
        <color theme="5" tint="-0.249977111117893"/>
        <rFont val="Calibri"/>
        <family val="2"/>
        <scheme val="minor"/>
      </rPr>
      <t>CONDITIONAL</t>
    </r>
    <r>
      <rPr>
        <b/>
        <sz val="11"/>
        <color theme="1"/>
        <rFont val="Calibri"/>
        <family val="2"/>
        <scheme val="minor"/>
      </rPr>
      <t xml:space="preserve"> probabilities are given. This is</t>
    </r>
  </si>
  <si>
    <t>Sheet index:</t>
  </si>
  <si>
    <t>pdf_CDF</t>
  </si>
  <si>
    <t>Ex 2.3</t>
  </si>
  <si>
    <t>arch</t>
  </si>
  <si>
    <t>pdf_CDF_source</t>
  </si>
  <si>
    <t>319.2 (2)</t>
  </si>
  <si>
    <t>319.1</t>
  </si>
  <si>
    <t>319.2</t>
  </si>
  <si>
    <t>8.2. Standard Normal pdf CDF</t>
  </si>
  <si>
    <t>8.2 Discrete Probabilities</t>
  </si>
  <si>
    <t>8.2 Probability Matrix</t>
  </si>
  <si>
    <t>8.2 Bayes Theorem p37-38</t>
  </si>
  <si>
    <t>8.2. Bayes Theorem p41</t>
  </si>
  <si>
    <t>8.2 Bayes Theorem  p43</t>
  </si>
  <si>
    <t>302.2</t>
  </si>
  <si>
    <t>302.3</t>
  </si>
  <si>
    <t>interpolate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</si>
</sst>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Sans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3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E2F2F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0" fontId="6" fillId="3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166" fontId="3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5" borderId="1" xfId="0" applyFont="1" applyFill="1" applyBorder="1" applyAlignment="1">
      <alignment horizontal="center"/>
    </xf>
    <xf numFmtId="166" fontId="3" fillId="0" borderId="0" xfId="149" applyNumberFormat="1" applyFont="1" applyAlignment="1">
      <alignment horizontal="center"/>
    </xf>
    <xf numFmtId="166" fontId="3" fillId="0" borderId="4" xfId="149" applyNumberFormat="1" applyFont="1" applyBorder="1" applyAlignment="1">
      <alignment horizontal="center"/>
    </xf>
    <xf numFmtId="166" fontId="3" fillId="0" borderId="3" xfId="149" applyNumberFormat="1" applyFont="1" applyBorder="1" applyAlignment="1">
      <alignment horizontal="center"/>
    </xf>
    <xf numFmtId="166" fontId="3" fillId="0" borderId="2" xfId="149" applyNumberFormat="1" applyFont="1" applyBorder="1" applyAlignment="1">
      <alignment horizontal="center"/>
    </xf>
    <xf numFmtId="166" fontId="3" fillId="0" borderId="5" xfId="149" applyNumberFormat="1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4" borderId="2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6" fontId="3" fillId="5" borderId="8" xfId="0" applyNumberFormat="1" applyFont="1" applyFill="1" applyBorder="1" applyAlignment="1">
      <alignment horizontal="center"/>
    </xf>
    <xf numFmtId="166" fontId="3" fillId="4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/>
    <xf numFmtId="0" fontId="8" fillId="0" borderId="0" xfId="150"/>
    <xf numFmtId="0" fontId="3" fillId="5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166" fontId="3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3" xfId="149" applyNumberFormat="1" applyFont="1" applyFill="1" applyBorder="1" applyAlignment="1">
      <alignment horizontal="center"/>
    </xf>
    <xf numFmtId="166" fontId="3" fillId="0" borderId="2" xfId="149" applyNumberFormat="1" applyFont="1" applyFill="1" applyBorder="1" applyAlignment="1">
      <alignment horizontal="center"/>
    </xf>
    <xf numFmtId="166" fontId="3" fillId="0" borderId="4" xfId="149" applyNumberFormat="1" applyFont="1" applyFill="1" applyBorder="1" applyAlignment="1">
      <alignment horizontal="center"/>
    </xf>
    <xf numFmtId="166" fontId="3" fillId="0" borderId="5" xfId="149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9" xfId="149" applyNumberFormat="1" applyFont="1" applyFill="1" applyBorder="1" applyAlignment="1">
      <alignment horizontal="center"/>
    </xf>
    <xf numFmtId="0" fontId="1" fillId="0" borderId="0" xfId="0" applyFont="1"/>
    <xf numFmtId="166" fontId="3" fillId="0" borderId="7" xfId="149" applyNumberFormat="1" applyFont="1" applyFill="1" applyBorder="1" applyAlignment="1">
      <alignment horizontal="center"/>
    </xf>
    <xf numFmtId="0" fontId="3" fillId="6" borderId="0" xfId="0" applyFont="1" applyFill="1"/>
    <xf numFmtId="0" fontId="0" fillId="6" borderId="0" xfId="0" applyFill="1"/>
    <xf numFmtId="0" fontId="3" fillId="8" borderId="0" xfId="0" applyFont="1" applyFill="1"/>
    <xf numFmtId="0" fontId="0" fillId="8" borderId="0" xfId="0" applyFill="1"/>
    <xf numFmtId="10" fontId="0" fillId="8" borderId="0" xfId="149" applyNumberFormat="1" applyFont="1" applyFill="1"/>
    <xf numFmtId="166" fontId="3" fillId="8" borderId="7" xfId="149" applyNumberFormat="1" applyFont="1" applyFill="1" applyBorder="1" applyAlignment="1">
      <alignment horizontal="center"/>
    </xf>
    <xf numFmtId="166" fontId="3" fillId="9" borderId="2" xfId="149" applyNumberFormat="1" applyFont="1" applyFill="1" applyBorder="1" applyAlignment="1">
      <alignment horizontal="center"/>
    </xf>
    <xf numFmtId="0" fontId="3" fillId="9" borderId="0" xfId="0" applyFont="1" applyFill="1"/>
    <xf numFmtId="166" fontId="3" fillId="9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151" quotePrefix="1"/>
    <xf numFmtId="0" fontId="3" fillId="0" borderId="2" xfId="0" applyFont="1" applyFill="1" applyBorder="1" applyAlignment="1">
      <alignment horizontal="right" vertical="center"/>
    </xf>
  </cellXfs>
  <cellStyles count="152">
    <cellStyle name="Comma 2" xfId="2"/>
    <cellStyle name="Comma 3" xfId="3"/>
    <cellStyle name="Comma 4" xfId="4"/>
    <cellStyle name="Comma 5" xfId="5"/>
    <cellStyle name="Hyperlink" xfId="151" builtinId="8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"/>
    <cellStyle name="Normal 2 2" xfId="16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28" xfId="25"/>
    <cellStyle name="Normal 29" xfId="26"/>
    <cellStyle name="Normal 3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38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9" xfId="48"/>
    <cellStyle name="Normal 5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60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71"/>
    <cellStyle name="Normal 70" xfId="72"/>
    <cellStyle name="Normal 71" xfId="73"/>
    <cellStyle name="Normal 74" xfId="150"/>
    <cellStyle name="Normal 8" xfId="74"/>
    <cellStyle name="Normal 9" xfId="75"/>
    <cellStyle name="Note 10" xfId="76"/>
    <cellStyle name="Note 11" xfId="77"/>
    <cellStyle name="Note 12" xfId="78"/>
    <cellStyle name="Note 13" xfId="79"/>
    <cellStyle name="Note 14" xfId="80"/>
    <cellStyle name="Note 15" xfId="81"/>
    <cellStyle name="Note 16" xfId="82"/>
    <cellStyle name="Note 17" xfId="83"/>
    <cellStyle name="Note 18" xfId="84"/>
    <cellStyle name="Note 19" xfId="85"/>
    <cellStyle name="Note 2" xfId="86"/>
    <cellStyle name="Note 20" xfId="87"/>
    <cellStyle name="Note 21" xfId="88"/>
    <cellStyle name="Note 22" xfId="89"/>
    <cellStyle name="Note 23" xfId="90"/>
    <cellStyle name="Note 24" xfId="91"/>
    <cellStyle name="Note 25" xfId="92"/>
    <cellStyle name="Note 26" xfId="93"/>
    <cellStyle name="Note 27" xfId="94"/>
    <cellStyle name="Note 28" xfId="95"/>
    <cellStyle name="Note 29" xfId="96"/>
    <cellStyle name="Note 3" xfId="97"/>
    <cellStyle name="Note 30" xfId="98"/>
    <cellStyle name="Note 31" xfId="99"/>
    <cellStyle name="Note 32" xfId="100"/>
    <cellStyle name="Note 33" xfId="101"/>
    <cellStyle name="Note 34" xfId="102"/>
    <cellStyle name="Note 35" xfId="103"/>
    <cellStyle name="Note 36" xfId="104"/>
    <cellStyle name="Note 37" xfId="105"/>
    <cellStyle name="Note 38" xfId="106"/>
    <cellStyle name="Note 39" xfId="107"/>
    <cellStyle name="Note 4" xfId="108"/>
    <cellStyle name="Note 40" xfId="109"/>
    <cellStyle name="Note 41" xfId="110"/>
    <cellStyle name="Note 42" xfId="111"/>
    <cellStyle name="Note 43" xfId="112"/>
    <cellStyle name="Note 44" xfId="113"/>
    <cellStyle name="Note 45" xfId="114"/>
    <cellStyle name="Note 46" xfId="115"/>
    <cellStyle name="Note 47" xfId="116"/>
    <cellStyle name="Note 48" xfId="117"/>
    <cellStyle name="Note 49" xfId="118"/>
    <cellStyle name="Note 5" xfId="119"/>
    <cellStyle name="Note 50" xfId="120"/>
    <cellStyle name="Note 51" xfId="121"/>
    <cellStyle name="Note 52" xfId="122"/>
    <cellStyle name="Note 53" xfId="123"/>
    <cellStyle name="Note 54" xfId="124"/>
    <cellStyle name="Note 55" xfId="125"/>
    <cellStyle name="Note 56" xfId="126"/>
    <cellStyle name="Note 57" xfId="127"/>
    <cellStyle name="Note 58" xfId="128"/>
    <cellStyle name="Note 59" xfId="129"/>
    <cellStyle name="Note 6" xfId="130"/>
    <cellStyle name="Note 60" xfId="131"/>
    <cellStyle name="Note 61" xfId="132"/>
    <cellStyle name="Note 62" xfId="133"/>
    <cellStyle name="Note 63" xfId="134"/>
    <cellStyle name="Note 64" xfId="135"/>
    <cellStyle name="Note 65" xfId="136"/>
    <cellStyle name="Note 66" xfId="137"/>
    <cellStyle name="Note 67" xfId="138"/>
    <cellStyle name="Note 68" xfId="139"/>
    <cellStyle name="Note 69" xfId="140"/>
    <cellStyle name="Note 7" xfId="141"/>
    <cellStyle name="Note 70" xfId="142"/>
    <cellStyle name="Note 71" xfId="143"/>
    <cellStyle name="Note 8" xfId="144"/>
    <cellStyle name="Note 9" xfId="145"/>
    <cellStyle name="Percent" xfId="149" builtinId="5"/>
    <cellStyle name="Percent 2" xfId="146"/>
    <cellStyle name="Percent 3" xfId="147"/>
    <cellStyle name="Percent 4" xfId="148"/>
  </cellStyles>
  <dxfs count="0"/>
  <tableStyles count="0" defaultTableStyle="TableStyleMedium2" defaultPivotStyle="PivotStyleLight16"/>
  <colors>
    <mruColors>
      <color rgb="FFEFECF4"/>
      <color rgb="FFE2F2F6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Discrete Density (pmf</a:t>
            </a:r>
            <a:r>
              <a:rPr lang="en-US" baseline="0"/>
              <a:t> or pdf)</a:t>
            </a:r>
            <a:endParaRPr lang="en-US"/>
          </a:p>
        </c:rich>
      </c:tx>
      <c:layout>
        <c:manualLayout>
          <c:xMode val="edge"/>
          <c:yMode val="edge"/>
          <c:x val="0.2231591717701954"/>
          <c:y val="2.509220438354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42697748061077E-2"/>
          <c:y val="0.1497266250809558"/>
          <c:w val="0.8573777354778237"/>
          <c:h val="0.794386951631046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8-42F0-8F33-9F5F01D7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130656"/>
        <c:axId val="1"/>
      </c:barChart>
      <c:catAx>
        <c:axId val="104013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0130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Distribution Function (CDF)</a:t>
            </a:r>
          </a:p>
        </c:rich>
      </c:tx>
      <c:layout>
        <c:manualLayout>
          <c:xMode val="edge"/>
          <c:yMode val="edge"/>
          <c:x val="0.14439031787693205"/>
          <c:y val="3.1724443535467157E-3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26350245499447E-2"/>
          <c:y val="0.22969424276510891"/>
          <c:w val="0.84222253468316466"/>
          <c:h val="0.706903568872072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4-4329-A459-013F38750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132952"/>
        <c:axId val="1"/>
      </c:barChart>
      <c:catAx>
        <c:axId val="1040132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01329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Continuous density (pdf) </a:t>
            </a:r>
          </a:p>
        </c:rich>
      </c:tx>
      <c:layout>
        <c:manualLayout>
          <c:xMode val="edge"/>
          <c:yMode val="edge"/>
          <c:x val="0.25545406824146982"/>
          <c:y val="2.3470852551198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442697748061077E-2"/>
          <c:y val="0.15615206463793341"/>
          <c:w val="0.86885315449951628"/>
          <c:h val="0.70804740368748187"/>
        </c:manualLayout>
      </c:layout>
      <c:scatterChart>
        <c:scatterStyle val="smoothMarker"/>
        <c:varyColors val="0"/>
        <c:ser>
          <c:idx val="0"/>
          <c:order val="0"/>
          <c:spPr>
            <a:ln w="635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4AD-49A6-AE7D-40043DDC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126064"/>
        <c:axId val="1"/>
      </c:scatterChart>
      <c:valAx>
        <c:axId val="1040126064"/>
        <c:scaling>
          <c:orientation val="minMax"/>
          <c:max val="3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0126064"/>
        <c:crossesAt val="0"/>
        <c:crossBetween val="midCat"/>
        <c:majorUnit val="2.0000000000000011E-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Distribution Function</a:t>
            </a:r>
            <a:r>
              <a:rPr lang="en-US" baseline="0"/>
              <a:t> (CDF)</a:t>
            </a:r>
            <a:endParaRPr lang="en-US"/>
          </a:p>
        </c:rich>
      </c:tx>
      <c:layout>
        <c:manualLayout>
          <c:xMode val="edge"/>
          <c:yMode val="edge"/>
          <c:x val="0.18589816272965881"/>
          <c:y val="1.8218111085628861E-3"/>
        </c:manualLayout>
      </c:layout>
      <c:overlay val="0"/>
      <c:spPr>
        <a:solidFill>
          <a:schemeClr val="bg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63011456628475E-2"/>
          <c:y val="0.21186681911718649"/>
          <c:w val="0.86415711947626839"/>
          <c:h val="0.65759266770066704"/>
        </c:manualLayout>
      </c:layout>
      <c:scatterChart>
        <c:scatterStyle val="smoothMarker"/>
        <c:varyColors val="0"/>
        <c:ser>
          <c:idx val="1"/>
          <c:order val="0"/>
          <c:spPr>
            <a:ln w="635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1B4-4F2E-834E-F658F104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128360"/>
        <c:axId val="1"/>
      </c:scatterChart>
      <c:valAx>
        <c:axId val="1040128360"/>
        <c:scaling>
          <c:orientation val="minMax"/>
          <c:max val="3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0128360"/>
        <c:crossesAt val="0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Garamond"/>
          <a:cs typeface="Garamond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16</xdr:col>
      <xdr:colOff>0</xdr:colOff>
      <xdr:row>39</xdr:row>
      <xdr:rowOff>152400</xdr:rowOff>
    </xdr:to>
    <xdr:grpSp>
      <xdr:nvGrpSpPr>
        <xdr:cNvPr id="2" name="Group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234940" y="701040"/>
          <a:ext cx="4373880" cy="6019800"/>
          <a:chOff x="1290" y="49"/>
          <a:chExt cx="602" cy="836"/>
        </a:xfrm>
      </xdr:grpSpPr>
      <xdr:grpSp>
        <xdr:nvGrpSpPr>
          <xdr:cNvPr id="3" name="Group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1290" y="49"/>
            <a:ext cx="602" cy="836"/>
            <a:chOff x="1275" y="48"/>
            <a:chExt cx="602" cy="836"/>
          </a:xfrm>
        </xdr:grpSpPr>
        <xdr:graphicFrame macro="">
          <xdr:nvGraphicFramePr>
            <xdr:cNvPr id="5" name="Chart 9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>
              <a:graphicFrameLocks/>
            </xdr:cNvGraphicFramePr>
          </xdr:nvGraphicFramePr>
          <xdr:xfrm>
            <a:off x="1275" y="48"/>
            <a:ext cx="602" cy="4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1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275" y="466"/>
            <a:ext cx="602" cy="4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7" name="Line 11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530" y="560"/>
              <a:ext cx="0" cy="299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Line 1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353" y="825"/>
            <a:ext cx="1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40</xdr:row>
      <xdr:rowOff>9525</xdr:rowOff>
    </xdr:to>
    <xdr:grpSp>
      <xdr:nvGrpSpPr>
        <xdr:cNvPr id="8" name="Group 2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24840" y="701040"/>
          <a:ext cx="4373880" cy="6044565"/>
          <a:chOff x="326" y="109"/>
          <a:chExt cx="577" cy="824"/>
        </a:xfrm>
      </xdr:grpSpPr>
      <xdr:grpSp>
        <xdr:nvGrpSpPr>
          <xdr:cNvPr id="9" name="Group 2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/>
          </xdr:cNvGrpSpPr>
        </xdr:nvGrpSpPr>
        <xdr:grpSpPr bwMode="auto">
          <a:xfrm>
            <a:off x="326" y="109"/>
            <a:ext cx="577" cy="824"/>
            <a:chOff x="326" y="109"/>
            <a:chExt cx="577" cy="824"/>
          </a:xfrm>
        </xdr:grpSpPr>
        <xdr:graphicFrame macro="">
          <xdr:nvGraphicFramePr>
            <xdr:cNvPr id="11" name="Chart 26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326" y="109"/>
            <a:ext cx="577" cy="41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2" name="Chart 2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>
              <a:graphicFrameLocks/>
            </xdr:cNvGraphicFramePr>
          </xdr:nvGraphicFramePr>
          <xdr:xfrm>
            <a:off x="326" y="521"/>
            <a:ext cx="577" cy="41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13" name="Line 28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1" y="597"/>
              <a:ext cx="4" cy="248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" name="Line 2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39" y="334"/>
            <a:ext cx="0" cy="148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0.09817</cdr:x>
      <cdr:y>0.7958</cdr:y>
    </cdr:from>
    <cdr:to>
      <cdr:x>0.36745</cdr:x>
      <cdr:y>0.7958</cdr:y>
    </cdr:to>
    <cdr:sp macro="" textlink="">
      <cdr:nvSpPr>
        <cdr:cNvPr id="1003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5466" y="3088230"/>
          <a:ext cx="156969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Harper/Documents/_xls/_2009/2a/distribution_case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bt-content-shared/FRM/FRM%202011/xls/2quantitative/2.c.1.rachev_distribution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bt-content\FRM\FRM%20XLS\T2\R13-P1-T2-Ch4-distributions-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bt-content-shared/FRM/FRM%202012/XLS/T2/T2.a%202012%20XLS%20bundle_distributions_v09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dh-library/_xls/_2009/2c/2.c.3.%20Rachev%20EVT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dh-library/_xls/_2009/2c/2.c.3.%20Rachev%20EV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ropbox\bt-content-shared\FRM\arch\FRM%202012\XLS\T2\T2.c%202012%20XLS%20bundle_Rachev_MCS_v09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\Dropbox\bt-content-shared\FRM%202011\xls\2quantitative\2.c.2.jorion_mc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bt-content\FRM\arch\FRM%202013\Practice%20Questions\T2\t2.318_momen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bt-content\FRM\FRM%20XLS\T2\T2.8.4_Distrib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Normal (2)"/>
      <sheetName val="chi-square"/>
      <sheetName val="F"/>
      <sheetName val="Normal"/>
      <sheetName val="student's t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28</v>
          </cell>
          <cell r="F13">
            <v>20</v>
          </cell>
          <cell r="G13">
            <v>10</v>
          </cell>
          <cell r="H13">
            <v>10</v>
          </cell>
          <cell r="I13">
            <v>10</v>
          </cell>
          <cell r="J13">
            <v>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_discrete"/>
      <sheetName val="exponential"/>
      <sheetName val="weibull"/>
      <sheetName val="gamma"/>
      <sheetName val="beta"/>
      <sheetName val="lognormal"/>
      <sheetName val="logistic"/>
      <sheetName val="EVT"/>
      <sheetName val="Poisson_Exponential"/>
      <sheetName val="NormalMixture"/>
      <sheetName val="Sheet1"/>
      <sheetName val="Sheet2"/>
      <sheetName val="Sheet3"/>
    </sheetNames>
    <sheetDataSet>
      <sheetData sheetId="0">
        <row r="2">
          <cell r="C2" t="str">
            <v>normal</v>
          </cell>
        </row>
      </sheetData>
      <sheetData sheetId="1"/>
      <sheetData sheetId="2"/>
      <sheetData sheetId="3"/>
      <sheetData sheetId="4"/>
      <sheetData sheetId="5">
        <row r="2">
          <cell r="D2">
            <v>100</v>
          </cell>
        </row>
        <row r="3">
          <cell r="D3">
            <v>0.08</v>
          </cell>
        </row>
        <row r="4">
          <cell r="D4">
            <v>0.3</v>
          </cell>
        </row>
        <row r="5">
          <cell r="D5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rion 12.4.1._correlated_norma"/>
      <sheetName val="Cholesky Decompose"/>
    </sheetNames>
    <sheetDataSet>
      <sheetData sheetId="0">
        <row r="3">
          <cell r="D3">
            <v>0.75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f_CDF"/>
      <sheetName val="pdf_CDF_source"/>
      <sheetName val="Fig_I.3.2"/>
      <sheetName val="normal (2)"/>
      <sheetName val="tinv (2)"/>
      <sheetName val="309.2"/>
      <sheetName val="TOC (2)"/>
      <sheetName val="8.4. Normal Mixture"/>
      <sheetName val="8.4. Normal_binomial_Poisson"/>
      <sheetName val="M. normal pdf (M = Miller)"/>
      <sheetName val="M. normal CDF"/>
      <sheetName val="M. normal cdf inverse"/>
      <sheetName val="M. code, normal"/>
      <sheetName val="M. uniform &gt; Bernouilli"/>
      <sheetName val="8.4. Exponential"/>
      <sheetName val="8.4 Exponential &amp; Poisson"/>
      <sheetName val="8.4. Weibull"/>
      <sheetName val=" 8.4 gamma"/>
      <sheetName val="8.4 Beta"/>
      <sheetName val="8.4 Lognormal"/>
      <sheetName val="8.4 Logistic"/>
      <sheetName val="8.4. EVT GPD &amp; GEV"/>
      <sheetName val="2c.1 Rachev Poisson_Exponential"/>
      <sheetName val="2a.3 SampleDists (chi^2) (2)"/>
      <sheetName val="2a.3. SampleDists (F exampl (2)"/>
      <sheetName val="405.3_f_lookup"/>
      <sheetName val="chi^s lookuptable"/>
      <sheetName val="406.1_chi-square"/>
      <sheetName val="TOC"/>
      <sheetName val="2a.1 SkewKurt (ex ante)"/>
      <sheetName val="2a.1 SkewKurt (GOOG)"/>
      <sheetName val="2a.2 bivariatePDF"/>
      <sheetName val="2a.3 SamplingDists"/>
      <sheetName val="2a.3. SampleDists (sample mean)"/>
      <sheetName val="2a.3 SampleDists (chi^2)"/>
      <sheetName val="2a.3 SampleDists (F)"/>
      <sheetName val="2a.3. SampleDists (t)"/>
      <sheetName val="2a.3. (chi^2 examples)"/>
      <sheetName val="2a.3. SampleDists (F examples)"/>
      <sheetName val="2a.3. (normal examples)"/>
      <sheetName val="NormalMixture"/>
      <sheetName val="317.1_student's t"/>
      <sheetName val="317.2"/>
      <sheetName val="normal"/>
      <sheetName val="tinv"/>
      <sheetName val="312.2"/>
      <sheetName val="312.1"/>
      <sheetName val="312.3"/>
      <sheetName val="Fig_I.3.13"/>
      <sheetName val="Fig_I.3.14"/>
      <sheetName val="318.3"/>
      <sheetName val="318.1"/>
    </sheetNames>
    <sheetDataSet>
      <sheetData sheetId="0"/>
      <sheetData sheetId="1">
        <row r="1">
          <cell r="B1" t="str">
            <v>Continuous Density</v>
          </cell>
        </row>
      </sheetData>
      <sheetData sheetId="2"/>
      <sheetData sheetId="3"/>
      <sheetData sheetId="4"/>
      <sheetData sheetId="5">
        <row r="4">
          <cell r="B4">
            <v>1.1000000000000001</v>
          </cell>
        </row>
        <row r="5">
          <cell r="B5">
            <v>0.90909090909090906</v>
          </cell>
        </row>
      </sheetData>
      <sheetData sheetId="6"/>
      <sheetData sheetId="7"/>
      <sheetData sheetId="8"/>
      <sheetData sheetId="9"/>
      <sheetData sheetId="10">
        <row r="5">
          <cell r="D5">
            <v>0.31938153000000002</v>
          </cell>
        </row>
        <row r="6">
          <cell r="D6">
            <v>-0.356563782</v>
          </cell>
        </row>
        <row r="7">
          <cell r="D7">
            <v>1.781477937</v>
          </cell>
        </row>
        <row r="8">
          <cell r="D8">
            <v>-1.8212559779999999</v>
          </cell>
        </row>
        <row r="9">
          <cell r="D9">
            <v>1.3302744289999999</v>
          </cell>
        </row>
        <row r="10">
          <cell r="D10">
            <v>0.23164190000000001</v>
          </cell>
        </row>
        <row r="11">
          <cell r="D11">
            <v>0.39894227999999998</v>
          </cell>
        </row>
      </sheetData>
      <sheetData sheetId="11">
        <row r="5">
          <cell r="D5">
            <v>-39.6968302866538</v>
          </cell>
        </row>
        <row r="6">
          <cell r="D6">
            <v>220.94609842452101</v>
          </cell>
        </row>
        <row r="7">
          <cell r="D7">
            <v>-275.92851044696903</v>
          </cell>
        </row>
        <row r="8">
          <cell r="D8">
            <v>138.357751867269</v>
          </cell>
        </row>
        <row r="9">
          <cell r="D9">
            <v>-30.664798066147199</v>
          </cell>
        </row>
        <row r="10">
          <cell r="D10">
            <v>2.5066282774592401</v>
          </cell>
        </row>
        <row r="11">
          <cell r="D11">
            <v>-54.476098798224101</v>
          </cell>
        </row>
        <row r="12">
          <cell r="D12">
            <v>161.58583685804101</v>
          </cell>
        </row>
        <row r="13">
          <cell r="D13">
            <v>-155.698979859887</v>
          </cell>
        </row>
        <row r="14">
          <cell r="D14">
            <v>66.801311887719706</v>
          </cell>
        </row>
        <row r="15">
          <cell r="D15">
            <v>-13.280681552885699</v>
          </cell>
        </row>
        <row r="16">
          <cell r="D16">
            <v>-7.78489400243029E-3</v>
          </cell>
        </row>
        <row r="17">
          <cell r="D17">
            <v>-0.32239645804113598</v>
          </cell>
        </row>
        <row r="18">
          <cell r="D18">
            <v>-2.4007582771618399</v>
          </cell>
        </row>
        <row r="19">
          <cell r="D19">
            <v>-2.5497325393437298</v>
          </cell>
        </row>
        <row r="20">
          <cell r="D20">
            <v>4.3746641414649696</v>
          </cell>
        </row>
        <row r="21">
          <cell r="D21">
            <v>2.93816398269878</v>
          </cell>
        </row>
        <row r="22">
          <cell r="D22">
            <v>7.7846957090414604E-3</v>
          </cell>
        </row>
        <row r="23">
          <cell r="D23">
            <v>0.32246712907003999</v>
          </cell>
        </row>
        <row r="24">
          <cell r="D24">
            <v>2.445134137143</v>
          </cell>
        </row>
        <row r="25">
          <cell r="D25">
            <v>3.7544086619074202</v>
          </cell>
        </row>
        <row r="26">
          <cell r="D26">
            <v>2.4250000000000001E-2</v>
          </cell>
        </row>
        <row r="27">
          <cell r="D27">
            <v>0.97575000000000001</v>
          </cell>
        </row>
      </sheetData>
      <sheetData sheetId="12"/>
      <sheetData sheetId="13">
        <row r="3">
          <cell r="E3">
            <v>0.2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a.1 SkewKurt (ex ante)"/>
      <sheetName val="2a.1 SkewKurt (GOOG)"/>
      <sheetName val="2a.2 bivariatePDF"/>
      <sheetName val="2a.3 SamplingDists"/>
      <sheetName val="2a.3. SampleDists (sample mean)"/>
      <sheetName val="2a.3 SampleDists (chi^2)"/>
      <sheetName val="2a.3 SampleDists (F)"/>
      <sheetName val="2a.3. SampleDists (t)"/>
      <sheetName val="2a.3. (chi^2 examples)"/>
      <sheetName val="2a.3. SampleDists (F examples)"/>
      <sheetName val="2a.3. (normal example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E5">
            <v>16</v>
          </cell>
        </row>
        <row r="7">
          <cell r="E7">
            <v>19</v>
          </cell>
        </row>
        <row r="9">
          <cell r="E9">
            <v>33.777777777777779</v>
          </cell>
        </row>
      </sheetData>
      <sheetData sheetId="7" refreshError="1"/>
      <sheetData sheetId="8">
        <row r="13">
          <cell r="E13">
            <v>28</v>
          </cell>
          <cell r="F13">
            <v>20</v>
          </cell>
          <cell r="G13">
            <v>10</v>
          </cell>
          <cell r="H13">
            <v>10</v>
          </cell>
          <cell r="I13">
            <v>10</v>
          </cell>
          <cell r="J13">
            <v>10</v>
          </cell>
        </row>
        <row r="14">
          <cell r="E14">
            <v>27</v>
          </cell>
          <cell r="F14">
            <v>19</v>
          </cell>
          <cell r="G14">
            <v>9</v>
          </cell>
          <cell r="H14">
            <v>9</v>
          </cell>
          <cell r="I14">
            <v>9</v>
          </cell>
          <cell r="J14">
            <v>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 (2)"/>
      <sheetName val="EVT"/>
      <sheetName val="Sheet1"/>
    </sheetNames>
    <sheetDataSet>
      <sheetData sheetId="0">
        <row r="19">
          <cell r="J19" t="str">
            <v>pdf</v>
          </cell>
        </row>
      </sheetData>
      <sheetData sheetId="1">
        <row r="10">
          <cell r="I10">
            <v>1</v>
          </cell>
        </row>
        <row r="12">
          <cell r="I12">
            <v>0.2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D (2)"/>
      <sheetName val="Fig_I.3.20 (2)"/>
      <sheetName val="ExtremeValueTheoryDistributions"/>
      <sheetName val="Fig_I.3.20"/>
      <sheetName val="GPD"/>
    </sheetNames>
    <sheetDataSet>
      <sheetData sheetId="0"/>
      <sheetData sheetId="1"/>
      <sheetData sheetId="2"/>
      <sheetData sheetId="3"/>
      <sheetData sheetId="4">
        <row r="2">
          <cell r="D2">
            <v>0.8</v>
          </cell>
        </row>
        <row r="3">
          <cell r="D3">
            <v>0.15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c.2 MCS (GBM)"/>
      <sheetName val="2c.2 MCS (Straddle)"/>
      <sheetName val="2c.2 MCS (inverse transform)"/>
      <sheetName val="2c.2. MCS (bootstrap)"/>
      <sheetName val="2c.3 correlated_normals"/>
      <sheetName val="2c.3 Cholesky Decompose"/>
      <sheetName val="2c.1 Rachev (normal versus)"/>
      <sheetName val="2c.1 Rachev (exponential)"/>
      <sheetName val="2c.1 Rachev (weibull)"/>
      <sheetName val="2c.1. Rachev (gamma)"/>
      <sheetName val="2c.1. Rachev (beta)"/>
      <sheetName val="2c.1. Rachev (lognormal)"/>
      <sheetName val="2c.1. Rachev (logistic)"/>
      <sheetName val="2c.1. Rachev (EVT)"/>
      <sheetName val="2c.1 Rachev Poisson_Exponential"/>
      <sheetName val="2c.1 Rachev (NormalMixture)"/>
      <sheetName val="Sheet1"/>
    </sheetNames>
    <sheetDataSet>
      <sheetData sheetId="0"/>
      <sheetData sheetId="1">
        <row r="4">
          <cell r="E4">
            <v>0.12</v>
          </cell>
        </row>
        <row r="5">
          <cell r="E5">
            <v>0.3</v>
          </cell>
        </row>
        <row r="7">
          <cell r="E7">
            <v>3.968253968253968E-3</v>
          </cell>
        </row>
      </sheetData>
      <sheetData sheetId="2"/>
      <sheetData sheetId="3"/>
      <sheetData sheetId="4"/>
      <sheetData sheetId="5">
        <row r="3">
          <cell r="D3">
            <v>0.75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S_GBM"/>
      <sheetName val="MCS_Straddle"/>
      <sheetName val="Jorion 12.2.2_inverse_t"/>
      <sheetName val="Jorion 12.2.3_bootstrap"/>
    </sheetNames>
    <sheetDataSet>
      <sheetData sheetId="0">
        <row r="4">
          <cell r="E4">
            <v>0.12</v>
          </cell>
        </row>
        <row r="5">
          <cell r="E5">
            <v>0.3</v>
          </cell>
        </row>
        <row r="7">
          <cell r="E7">
            <v>3.968253968253968E-3</v>
          </cell>
        </row>
      </sheetData>
      <sheetData sheetId="1">
        <row r="13">
          <cell r="E13">
            <v>-1.0065316585792488</v>
          </cell>
        </row>
      </sheetData>
      <sheetData sheetId="2">
        <row r="8">
          <cell r="B8">
            <v>1.0000000000000001E-5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kew_cokurt_version1"/>
      <sheetName val="Sheet6"/>
      <sheetName val="coskew_cokurt"/>
      <sheetName val="Coskewness_corrected"/>
      <sheetName val="Coskewness_original"/>
      <sheetName val="Sheet5"/>
      <sheetName val="Coskewness"/>
      <sheetName val="Sheet2"/>
      <sheetName val="Sheet3"/>
      <sheetName val="Sheet1"/>
    </sheetNames>
    <sheetDataSet>
      <sheetData sheetId="0">
        <row r="4">
          <cell r="E4">
            <v>0.3</v>
          </cell>
        </row>
        <row r="5">
          <cell r="E5">
            <v>0.5</v>
          </cell>
        </row>
        <row r="6">
          <cell r="E6">
            <v>0.19999999999999996</v>
          </cell>
        </row>
        <row r="8">
          <cell r="F8">
            <v>4.9000000000000004</v>
          </cell>
          <cell r="G8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8.4. Normal Mixture"/>
      <sheetName val="8.4. Normal_binomial_Poisson"/>
      <sheetName val="M. normal pdf (M = Miller)"/>
      <sheetName val="M. normal CDF"/>
      <sheetName val="M. normal cdf inverse"/>
      <sheetName val="M. code, normal"/>
      <sheetName val="M. uniform &gt; Bernouilli"/>
      <sheetName val="8.4. Exponential"/>
      <sheetName val="8.4 Exponential &amp; Poisson"/>
      <sheetName val="8.4. Weibull"/>
      <sheetName val=" 8.4 gamma"/>
      <sheetName val="8.4 Beta"/>
      <sheetName val="8.4 Lognormal"/>
      <sheetName val="8.4 Logistic"/>
      <sheetName val="8.4. EVT GPD &amp; GEV"/>
      <sheetName val="M. ArithmeticAsia"/>
      <sheetName val="Sheet1"/>
    </sheetNames>
    <sheetDataSet>
      <sheetData sheetId="0" refreshError="1"/>
      <sheetData sheetId="1">
        <row r="7">
          <cell r="C7" t="str">
            <v>Normal 1</v>
          </cell>
        </row>
      </sheetData>
      <sheetData sheetId="2">
        <row r="2">
          <cell r="C2" t="str">
            <v>normal</v>
          </cell>
        </row>
      </sheetData>
      <sheetData sheetId="3">
        <row r="5">
          <cell r="D5" t="str">
            <v>Formula</v>
          </cell>
        </row>
      </sheetData>
      <sheetData sheetId="4">
        <row r="5">
          <cell r="I5" t="str">
            <v>Formula</v>
          </cell>
        </row>
      </sheetData>
      <sheetData sheetId="5">
        <row r="5">
          <cell r="N5" t="str">
            <v>Formula</v>
          </cell>
        </row>
      </sheetData>
      <sheetData sheetId="6" refreshError="1"/>
      <sheetData sheetId="7" refreshError="1"/>
      <sheetData sheetId="8">
        <row r="5">
          <cell r="D5">
            <v>0.5</v>
          </cell>
        </row>
      </sheetData>
      <sheetData sheetId="9" refreshError="1"/>
      <sheetData sheetId="10">
        <row r="2">
          <cell r="D2" t="str">
            <v>alpha=.5, beta=1</v>
          </cell>
        </row>
      </sheetData>
      <sheetData sheetId="11">
        <row r="2">
          <cell r="D2" t="str">
            <v>alpha=1, beta=1</v>
          </cell>
        </row>
      </sheetData>
      <sheetData sheetId="12">
        <row r="7">
          <cell r="B7">
            <v>0</v>
          </cell>
        </row>
      </sheetData>
      <sheetData sheetId="13">
        <row r="2">
          <cell r="F2">
            <v>0</v>
          </cell>
        </row>
      </sheetData>
      <sheetData sheetId="14">
        <row r="3">
          <cell r="C3" t="str">
            <v>alpha=0, beta=1</v>
          </cell>
        </row>
      </sheetData>
      <sheetData sheetId="15">
        <row r="19">
          <cell r="J19" t="str">
            <v>pdf</v>
          </cell>
        </row>
      </sheetData>
      <sheetData sheetId="16">
        <row r="4">
          <cell r="C4">
            <v>100</v>
          </cell>
        </row>
        <row r="5">
          <cell r="C5">
            <v>0.04</v>
          </cell>
        </row>
        <row r="6">
          <cell r="C6">
            <v>0.2</v>
          </cell>
        </row>
        <row r="7">
          <cell r="C7">
            <v>0.5</v>
          </cell>
        </row>
        <row r="8">
          <cell r="C8">
            <v>100</v>
          </cell>
        </row>
        <row r="9">
          <cell r="F9">
            <v>2.7777777777777779E-3</v>
          </cell>
        </row>
      </sheetData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Q24" sqref="Q24"/>
    </sheetView>
  </sheetViews>
  <sheetFormatPr defaultColWidth="9.109375" defaultRowHeight="14.4"/>
  <cols>
    <col min="1" max="1" width="27.33203125" style="50" bestFit="1" customWidth="1"/>
    <col min="2" max="16384" width="9.109375" style="50"/>
  </cols>
  <sheetData>
    <row r="1" spans="1:1" ht="17.399999999999999">
      <c r="A1" s="49" t="s">
        <v>46</v>
      </c>
    </row>
    <row r="2" spans="1:1">
      <c r="A2" s="51" t="s">
        <v>47</v>
      </c>
    </row>
    <row r="3" spans="1:1">
      <c r="A3" s="51" t="s">
        <v>48</v>
      </c>
    </row>
    <row r="4" spans="1:1">
      <c r="A4" s="51" t="s">
        <v>49</v>
      </c>
    </row>
    <row r="5" spans="1:1">
      <c r="A5" s="51" t="s">
        <v>50</v>
      </c>
    </row>
    <row r="6" spans="1:1">
      <c r="A6" s="51" t="s">
        <v>51</v>
      </c>
    </row>
    <row r="7" spans="1:1">
      <c r="A7" s="51" t="s">
        <v>52</v>
      </c>
    </row>
    <row r="8" spans="1:1">
      <c r="A8" s="51" t="s">
        <v>53</v>
      </c>
    </row>
    <row r="9" spans="1:1">
      <c r="A9" s="51" t="s">
        <v>54</v>
      </c>
    </row>
    <row r="10" spans="1:1">
      <c r="A10" s="51" t="s">
        <v>55</v>
      </c>
    </row>
    <row r="11" spans="1:1">
      <c r="A11" s="51" t="s">
        <v>56</v>
      </c>
    </row>
    <row r="12" spans="1:1">
      <c r="A12" s="51" t="s">
        <v>57</v>
      </c>
    </row>
    <row r="13" spans="1:1">
      <c r="A13" s="51" t="s">
        <v>58</v>
      </c>
    </row>
    <row r="14" spans="1:1">
      <c r="A14" s="51" t="s">
        <v>59</v>
      </c>
    </row>
    <row r="15" spans="1:1">
      <c r="A15" s="51" t="s">
        <v>60</v>
      </c>
    </row>
    <row r="16" spans="1:1">
      <c r="A16" s="51" t="s">
        <v>61</v>
      </c>
    </row>
    <row r="17" spans="1:1">
      <c r="A17" s="51" t="s">
        <v>62</v>
      </c>
    </row>
  </sheetData>
  <hyperlinks>
    <hyperlink ref="A2" location="'pdf_CDF'!A1" display="'pdf_CDF'!A1"/>
    <hyperlink ref="A3" location="'Ex 2.3'!A1" display="'Ex 2.3'!A1"/>
    <hyperlink ref="A4" location="'arch'!A1" display="'arch'!A1"/>
    <hyperlink ref="A5" location="'pdf_CDF_source'!A1" display="'pdf_CDF_source'!A1"/>
    <hyperlink ref="A6" location="'319.2 (2)'!A1" display="'319.2 (2)'!A1"/>
    <hyperlink ref="A7" location="'319.1'!A1" display="'319.1'!A1"/>
    <hyperlink ref="A8" location="'319.2'!A1" display="'319.2'!A1"/>
    <hyperlink ref="A9" location="'8.2. Standard Normal pdf CDF'!A1" display="'8.2. Standard Normal pdf CDF'!A1"/>
    <hyperlink ref="A10" location="'8.2 Discrete Probabilities'!A1" display="'8.2 Discrete Probabilities'!A1"/>
    <hyperlink ref="A11" location="'8.2 Probability Matrix'!A1" display="'8.2 Probability Matrix'!A1"/>
    <hyperlink ref="A12" location="'8.2 Bayes Theorem p37-38'!A1" display="'8.2 Bayes Theorem p37-38'!A1"/>
    <hyperlink ref="A13" location="'8.2. Bayes Theorem p41'!A1" display="'8.2. Bayes Theorem p41'!A1"/>
    <hyperlink ref="A14" location="'8.2 Bayes Theorem  p43'!A1" display="'8.2 Bayes Theorem  p43'!A1"/>
    <hyperlink ref="A15" location="'302.2'!A1" display="'302.2'!A1"/>
    <hyperlink ref="A16" location="'302.3'!A1" display="'302.3'!A1"/>
    <hyperlink ref="A17" location="'interpolate'!A1" display="'interpolate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>
      <selection activeCell="R15" sqref="R15"/>
    </sheetView>
  </sheetViews>
  <sheetFormatPr defaultColWidth="9.109375" defaultRowHeight="13.2"/>
  <cols>
    <col min="1" max="8" width="9.109375" style="23"/>
    <col min="9" max="9" width="3.44140625" style="23" customWidth="1"/>
    <col min="10" max="16384" width="9.109375" style="23"/>
  </cols>
  <sheetData>
    <row r="1" spans="1:1" s="21" customFormat="1" ht="14.4">
      <c r="A1" s="22" t="s">
        <v>7</v>
      </c>
    </row>
    <row r="2" spans="1:1" s="21" customFormat="1" ht="14.4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opLeftCell="A13" workbookViewId="0">
      <selection activeCell="F33" sqref="F33"/>
    </sheetView>
  </sheetViews>
  <sheetFormatPr defaultRowHeight="14.4"/>
  <cols>
    <col min="2" max="2" width="4.44140625" customWidth="1"/>
    <col min="3" max="3" width="9.88671875" customWidth="1"/>
    <col min="4" max="7" width="12.6640625" customWidth="1"/>
    <col min="8" max="8" width="7.5546875" customWidth="1"/>
  </cols>
  <sheetData>
    <row r="1" spans="1:13" s="21" customFormat="1">
      <c r="A1" s="22" t="s">
        <v>6</v>
      </c>
    </row>
    <row r="2" spans="1:13" s="21" customFormat="1">
      <c r="A2" s="21" t="s">
        <v>32</v>
      </c>
    </row>
    <row r="5" spans="1:13">
      <c r="C5" s="25" t="s">
        <v>22</v>
      </c>
      <c r="D5" s="25"/>
      <c r="E5" s="25"/>
      <c r="F5" s="25"/>
      <c r="G5" s="25"/>
      <c r="M5" s="39" t="s">
        <v>33</v>
      </c>
    </row>
    <row r="6" spans="1:13">
      <c r="C6" s="25" t="s">
        <v>15</v>
      </c>
      <c r="D6" s="25"/>
      <c r="E6" s="25"/>
      <c r="F6" s="25"/>
      <c r="G6" s="25"/>
      <c r="M6" s="40" t="s">
        <v>36</v>
      </c>
    </row>
    <row r="7" spans="1:13">
      <c r="C7" s="1"/>
      <c r="D7" s="1"/>
      <c r="E7" s="26" t="s">
        <v>5</v>
      </c>
      <c r="F7" s="26"/>
      <c r="M7" s="40" t="s">
        <v>37</v>
      </c>
    </row>
    <row r="8" spans="1:13">
      <c r="C8" s="1"/>
      <c r="D8" s="1"/>
      <c r="E8" s="24" t="s">
        <v>8</v>
      </c>
      <c r="F8" s="24" t="s">
        <v>9</v>
      </c>
      <c r="G8" s="18" t="s">
        <v>21</v>
      </c>
      <c r="M8" s="40" t="s">
        <v>38</v>
      </c>
    </row>
    <row r="9" spans="1:13">
      <c r="C9" s="1"/>
      <c r="D9" s="1"/>
      <c r="E9" s="5" t="s">
        <v>16</v>
      </c>
      <c r="F9" s="5" t="s">
        <v>17</v>
      </c>
      <c r="G9" s="19" t="s">
        <v>0</v>
      </c>
      <c r="M9" s="40" t="s">
        <v>39</v>
      </c>
    </row>
    <row r="10" spans="1:13">
      <c r="C10" s="52" t="s">
        <v>4</v>
      </c>
      <c r="D10" s="13" t="s">
        <v>1</v>
      </c>
      <c r="E10" s="6">
        <v>0.15</v>
      </c>
      <c r="F10" s="8">
        <v>0.05</v>
      </c>
      <c r="G10" s="17">
        <f>SUM(E10:F10)</f>
        <v>0.2</v>
      </c>
      <c r="M10" s="40" t="s">
        <v>40</v>
      </c>
    </row>
    <row r="11" spans="1:13">
      <c r="C11" s="52"/>
      <c r="D11" s="13" t="s">
        <v>2</v>
      </c>
      <c r="E11" s="6">
        <v>0.3</v>
      </c>
      <c r="F11" s="9">
        <v>0.25</v>
      </c>
      <c r="G11" s="3">
        <f>SUM(E11:F11)</f>
        <v>0.55000000000000004</v>
      </c>
      <c r="M11" s="40"/>
    </row>
    <row r="12" spans="1:13">
      <c r="C12" s="52"/>
      <c r="D12" s="13" t="s">
        <v>3</v>
      </c>
      <c r="E12" s="7">
        <v>0.05</v>
      </c>
      <c r="F12" s="10">
        <v>0.2</v>
      </c>
      <c r="G12" s="3">
        <f>SUM(E12:F12)</f>
        <v>0.25</v>
      </c>
      <c r="M12" s="40"/>
    </row>
    <row r="13" spans="1:13">
      <c r="C13" s="11"/>
      <c r="D13" s="12" t="s">
        <v>20</v>
      </c>
      <c r="E13" s="16">
        <f>SUM(E10:E12)</f>
        <v>0.49999999999999994</v>
      </c>
      <c r="F13" s="16">
        <f>SUM(F10:F12)</f>
        <v>0.5</v>
      </c>
      <c r="G13" s="15">
        <f>SUM(E10:F12)</f>
        <v>1</v>
      </c>
      <c r="M13" s="40"/>
    </row>
    <row r="14" spans="1:13">
      <c r="M14" s="40"/>
    </row>
    <row r="15" spans="1:13">
      <c r="C15" s="25" t="s">
        <v>45</v>
      </c>
      <c r="D15" s="25"/>
      <c r="E15" s="25"/>
      <c r="F15" s="25"/>
      <c r="G15" s="25"/>
      <c r="M15" s="40"/>
    </row>
    <row r="16" spans="1:13">
      <c r="C16" s="25" t="s">
        <v>31</v>
      </c>
      <c r="D16" s="25"/>
      <c r="E16" s="25"/>
      <c r="F16" s="25"/>
      <c r="G16" s="25"/>
      <c r="M16" s="40"/>
    </row>
    <row r="17" spans="3:13">
      <c r="E17" s="2" t="s">
        <v>18</v>
      </c>
      <c r="F17" s="2" t="s">
        <v>19</v>
      </c>
      <c r="M17" s="40"/>
    </row>
    <row r="18" spans="3:13">
      <c r="E18" s="27">
        <f>E13</f>
        <v>0.49999999999999994</v>
      </c>
      <c r="F18" s="27">
        <f>F13</f>
        <v>0.5</v>
      </c>
      <c r="M18" s="40"/>
    </row>
    <row r="19" spans="3:13">
      <c r="D19" s="4" t="s">
        <v>10</v>
      </c>
      <c r="E19" s="14">
        <f t="shared" ref="E19:F21" si="0">E10/E$13</f>
        <v>0.30000000000000004</v>
      </c>
      <c r="F19" s="14">
        <f t="shared" si="0"/>
        <v>0.1</v>
      </c>
      <c r="G19" s="20" t="s">
        <v>12</v>
      </c>
      <c r="M19" s="40"/>
    </row>
    <row r="20" spans="3:13">
      <c r="D20" s="4" t="s">
        <v>25</v>
      </c>
      <c r="E20" s="14">
        <f t="shared" si="0"/>
        <v>0.60000000000000009</v>
      </c>
      <c r="F20" s="14">
        <f t="shared" si="0"/>
        <v>0.5</v>
      </c>
      <c r="G20" s="20" t="s">
        <v>13</v>
      </c>
      <c r="M20" s="40"/>
    </row>
    <row r="21" spans="3:13">
      <c r="D21" s="4" t="s">
        <v>11</v>
      </c>
      <c r="E21" s="14">
        <f t="shared" si="0"/>
        <v>0.10000000000000002</v>
      </c>
      <c r="F21" s="14">
        <f t="shared" si="0"/>
        <v>0.4</v>
      </c>
      <c r="G21" s="20" t="s">
        <v>14</v>
      </c>
      <c r="M21" s="40"/>
    </row>
    <row r="22" spans="3:13">
      <c r="D22" s="4"/>
      <c r="E22" s="14"/>
      <c r="F22" s="14"/>
      <c r="G22" s="20"/>
    </row>
    <row r="25" spans="3:13">
      <c r="C25" s="25" t="s">
        <v>27</v>
      </c>
      <c r="D25" s="25"/>
      <c r="E25" s="25"/>
      <c r="F25" s="25"/>
      <c r="G25" s="25"/>
      <c r="M25" s="39" t="s">
        <v>34</v>
      </c>
    </row>
    <row r="26" spans="3:13">
      <c r="C26" s="25" t="s">
        <v>29</v>
      </c>
      <c r="D26" s="25"/>
      <c r="E26" s="25"/>
      <c r="F26" s="25"/>
      <c r="G26" s="25"/>
      <c r="M26" s="40" t="s">
        <v>41</v>
      </c>
    </row>
    <row r="27" spans="3:13">
      <c r="C27" s="1"/>
      <c r="D27" s="1"/>
      <c r="E27" s="26" t="s">
        <v>5</v>
      </c>
      <c r="F27" s="26"/>
      <c r="M27" s="40" t="s">
        <v>42</v>
      </c>
    </row>
    <row r="28" spans="3:13">
      <c r="C28" s="11"/>
      <c r="D28" s="11"/>
      <c r="E28" s="29" t="s">
        <v>8</v>
      </c>
      <c r="F28" s="29" t="s">
        <v>9</v>
      </c>
      <c r="G28" s="18"/>
      <c r="M28" s="40" t="s">
        <v>43</v>
      </c>
    </row>
    <row r="29" spans="3:13">
      <c r="C29" s="11"/>
      <c r="D29" s="11"/>
      <c r="E29" s="29" t="s">
        <v>16</v>
      </c>
      <c r="F29" s="29" t="s">
        <v>17</v>
      </c>
      <c r="G29" s="19"/>
      <c r="M29" s="40"/>
    </row>
    <row r="30" spans="3:13">
      <c r="C30" s="52" t="s">
        <v>4</v>
      </c>
      <c r="D30" s="28" t="s">
        <v>23</v>
      </c>
      <c r="E30" s="44">
        <v>0.15</v>
      </c>
      <c r="F30" s="30">
        <v>0.05</v>
      </c>
      <c r="G30" s="34">
        <f>SUM(E30:F30)</f>
        <v>0.2</v>
      </c>
      <c r="M30" s="40"/>
    </row>
    <row r="31" spans="3:13">
      <c r="C31" s="52"/>
      <c r="D31" s="28" t="s">
        <v>26</v>
      </c>
      <c r="E31" s="36">
        <v>0.3</v>
      </c>
      <c r="F31" s="45">
        <v>0.25</v>
      </c>
      <c r="G31" s="35">
        <f>SUM(E31:F31)</f>
        <v>0.55000000000000004</v>
      </c>
      <c r="I31" s="37"/>
      <c r="M31" s="40"/>
    </row>
    <row r="32" spans="3:13">
      <c r="C32" s="52"/>
      <c r="D32" s="28" t="s">
        <v>24</v>
      </c>
      <c r="E32" s="32">
        <v>0.05</v>
      </c>
      <c r="F32" s="33">
        <v>0.2</v>
      </c>
      <c r="G32" s="35">
        <f>SUM(E32:F32)</f>
        <v>0.25</v>
      </c>
      <c r="M32" s="40"/>
    </row>
    <row r="33" spans="3:14">
      <c r="C33" s="11"/>
      <c r="D33" s="12"/>
      <c r="E33" s="35">
        <f>SUM(E30:E32)</f>
        <v>0.49999999999999994</v>
      </c>
      <c r="F33" s="35">
        <f>SUM(F30:F32)</f>
        <v>0.5</v>
      </c>
      <c r="G33" s="15">
        <f>SUM(E30:F32)</f>
        <v>1</v>
      </c>
      <c r="M33" s="40"/>
    </row>
    <row r="34" spans="3:14">
      <c r="M34" s="40"/>
    </row>
    <row r="35" spans="3:14">
      <c r="C35" s="41" t="str">
        <f>"P[B↑ ∩ O] = "&amp;TEXT(E30,"0.0%")&amp;" = P[B↑] * P[O | B↑] = "&amp;TEXT(G30,"0.0%")&amp;" * ("&amp;TEXT(E30,"0.0%")&amp;" / "&amp;TEXT(G30,"0.0%")&amp;")"</f>
        <v>P[B↑ ∩ O] = 15.0% = P[B↑] * P[O | B↑] = 20.0% * (15.0% / 20.0%)</v>
      </c>
      <c r="D35" s="42"/>
      <c r="E35" s="42"/>
      <c r="F35" s="42"/>
      <c r="G35" s="43"/>
      <c r="M35" s="40"/>
    </row>
    <row r="36" spans="3:14">
      <c r="C36" s="41" t="str">
        <f>"P[B↑ ∩ O] = "&amp;TEXT(E30,"0.0%")&amp;" = P[O] * [B↑ | O] = "&amp;TEXT(E33,"0.0%")&amp;" * ("&amp;TEXT(E30,"0.0%")&amp;" / "&amp;TEXT(E33,"0.0%")&amp;")"</f>
        <v>P[B↑ ∩ O] = 15.0% = P[O] * [B↑ | O] = 50.0% * (15.0% / 50.0%)</v>
      </c>
      <c r="D36" s="42"/>
      <c r="E36" s="42"/>
      <c r="F36" s="42"/>
      <c r="G36" s="42"/>
      <c r="M36" s="40"/>
    </row>
    <row r="37" spans="3:14">
      <c r="C37" s="46" t="str">
        <f>"P[B↔ ∩ U] = "&amp;TEXT(F31,"0.0%")&amp;" = P[B↔] * P[U | B↔] = "&amp;TEXT(G31,"0.0%")&amp;" * ("&amp;TEXT(F31,"0.0%")&amp;" / "&amp;TEXT(G31,"0.0%")&amp;")"</f>
        <v>P[B↔ ∩ U] = 25.0% = P[B↔] * P[U | B↔] = 55.0% * (25.0% / 55.0%)</v>
      </c>
      <c r="D37" s="46"/>
      <c r="E37" s="46"/>
      <c r="F37" s="46"/>
      <c r="G37" s="46"/>
      <c r="M37" s="40"/>
    </row>
    <row r="38" spans="3:14">
      <c r="C38" s="46" t="str">
        <f>"P[B↔ ∩ U] = "&amp;TEXT(F31,"0.0%")&amp;" = P[U] * P[B↔ | U]  = "&amp;TEXT(F33,"0.0%")&amp;" * ("&amp;TEXT(F31,"0.0%")&amp;" / "&amp;TEXT(F33,"0.0%")&amp;")"</f>
        <v>P[B↔ ∩ U] = 25.0% = P[U] * P[B↔ | U]  = 50.0% * (25.0% / 50.0%)</v>
      </c>
      <c r="D38" s="46"/>
      <c r="E38" s="46"/>
      <c r="F38" s="46"/>
      <c r="G38" s="46"/>
      <c r="M38" s="40"/>
    </row>
    <row r="39" spans="3:14">
      <c r="N39" s="37"/>
    </row>
    <row r="40" spans="3:14">
      <c r="N40" s="37"/>
    </row>
    <row r="42" spans="3:14">
      <c r="C42" s="25" t="s">
        <v>28</v>
      </c>
      <c r="D42" s="25"/>
      <c r="E42" s="25"/>
      <c r="F42" s="25"/>
      <c r="G42" s="25"/>
      <c r="M42" s="39" t="s">
        <v>35</v>
      </c>
    </row>
    <row r="43" spans="3:14">
      <c r="C43" s="25" t="s">
        <v>30</v>
      </c>
      <c r="D43" s="25"/>
      <c r="E43" s="25"/>
      <c r="F43" s="25"/>
      <c r="G43" s="25"/>
      <c r="M43" s="40" t="s">
        <v>44</v>
      </c>
    </row>
    <row r="44" spans="3:14">
      <c r="C44" s="1"/>
      <c r="D44" s="1"/>
      <c r="E44" s="26" t="s">
        <v>5</v>
      </c>
      <c r="F44" s="26"/>
      <c r="M44" s="40" t="s">
        <v>42</v>
      </c>
    </row>
    <row r="45" spans="3:14">
      <c r="C45" s="11"/>
      <c r="D45" s="11"/>
      <c r="E45" s="29" t="s">
        <v>8</v>
      </c>
      <c r="F45" s="29" t="s">
        <v>9</v>
      </c>
      <c r="G45" s="18"/>
      <c r="M45" s="40" t="s">
        <v>43</v>
      </c>
    </row>
    <row r="46" spans="3:14">
      <c r="C46" s="11"/>
      <c r="D46" s="11"/>
      <c r="E46" s="29" t="s">
        <v>16</v>
      </c>
      <c r="F46" s="29" t="s">
        <v>17</v>
      </c>
      <c r="G46" s="19"/>
      <c r="M46" s="40"/>
    </row>
    <row r="47" spans="3:14">
      <c r="C47" s="52" t="s">
        <v>4</v>
      </c>
      <c r="D47" s="28" t="s">
        <v>23</v>
      </c>
      <c r="E47" s="38">
        <v>0.15</v>
      </c>
      <c r="F47" s="30">
        <v>0.05</v>
      </c>
      <c r="G47" s="34">
        <f>SUM(E47:F47)</f>
        <v>0.2</v>
      </c>
      <c r="M47" s="40"/>
    </row>
    <row r="48" spans="3:14">
      <c r="C48" s="52"/>
      <c r="D48" s="28" t="s">
        <v>26</v>
      </c>
      <c r="E48" s="36">
        <v>0.3</v>
      </c>
      <c r="F48" s="31">
        <v>0.25</v>
      </c>
      <c r="G48" s="35">
        <f>SUM(E48:F48)</f>
        <v>0.55000000000000004</v>
      </c>
      <c r="M48" s="40"/>
    </row>
    <row r="49" spans="3:13">
      <c r="C49" s="52"/>
      <c r="D49" s="28" t="s">
        <v>24</v>
      </c>
      <c r="E49" s="32">
        <v>0.05</v>
      </c>
      <c r="F49" s="33">
        <v>0.2</v>
      </c>
      <c r="G49" s="48">
        <f>SUM(E49:F49)</f>
        <v>0.25</v>
      </c>
      <c r="M49" s="40"/>
    </row>
    <row r="50" spans="3:13">
      <c r="C50" s="11"/>
      <c r="D50" s="12"/>
      <c r="E50" s="47">
        <f>SUM(E47:E49)</f>
        <v>0.49999999999999994</v>
      </c>
      <c r="F50" s="35">
        <f>SUM(F47:F49)</f>
        <v>0.5</v>
      </c>
      <c r="G50" s="15">
        <f>SUM(E47:F49)</f>
        <v>1</v>
      </c>
      <c r="M50" s="40"/>
    </row>
    <row r="51" spans="3:13">
      <c r="M51" s="40"/>
    </row>
    <row r="52" spans="3:13">
      <c r="C52" s="41" t="str">
        <f>"P[B↓] = "&amp;TEXT(G49,"0.0%")&amp;" = P[B↓ ∩ O] +  P[B↓ ∩ U]= "&amp;TEXT(E49,"0.0%")&amp;" + "&amp;TEXT(F49,"0.0%")</f>
        <v>P[B↓] = 25.0% = P[B↓ ∩ O] +  P[B↓ ∩ U]= 5.0% + 20.0%</v>
      </c>
      <c r="D52" s="42"/>
      <c r="E52" s="42"/>
      <c r="F52" s="42"/>
      <c r="G52" s="43"/>
      <c r="M52" s="40"/>
    </row>
    <row r="53" spans="3:13">
      <c r="C53" s="46" t="str">
        <f>"P[O] = "&amp;TEXT(E50,"0.0%")&amp;" = P[B↑∩O] + P[B↔∩O] + P[B↓∩O]= "&amp;TEXT(E47,"0%")&amp;" + "&amp;TEXT(E48,"0%")&amp;" + "&amp;TEXT(E49,"0%")</f>
        <v>P[O] = 50.0% = P[B↑∩O] + P[B↔∩O] + P[B↓∩O]= 15% + 30% + 5%</v>
      </c>
      <c r="D53" s="46"/>
      <c r="E53" s="46"/>
      <c r="F53" s="46"/>
      <c r="G53" s="46"/>
      <c r="M53" s="40"/>
    </row>
  </sheetData>
  <mergeCells count="3">
    <mergeCell ref="C10:C12"/>
    <mergeCell ref="C30:C32"/>
    <mergeCell ref="C47:C4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TOC</vt:lpstr>
      <vt:lpstr>pdf_CDF</vt:lpstr>
      <vt:lpstr>Ex 2.3</vt:lpstr>
      <vt:lpstr>___INDEX_SHEET___ASAP_Utilities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Nicole Seaman</cp:lastModifiedBy>
  <dcterms:created xsi:type="dcterms:W3CDTF">2013-03-31T03:48:35Z</dcterms:created>
  <dcterms:modified xsi:type="dcterms:W3CDTF">2017-08-31T13:07:33Z</dcterms:modified>
</cp:coreProperties>
</file>